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ZD_povodnove skody z cervna 2013\Kotelsky potok\Vykaz vymer_k naceneni\"/>
    </mc:Choice>
  </mc:AlternateContent>
  <bookViews>
    <workbookView xWindow="0" yWindow="45" windowWidth="15570" windowHeight="12510"/>
  </bookViews>
  <sheets>
    <sheet name="KOTELSKÝ" sheetId="1" r:id="rId1"/>
  </sheets>
  <definedNames>
    <definedName name="_xlnm.Database">KOTELSKÝ!$A$1:$Q$17</definedName>
  </definedNames>
  <calcPr calcId="152511"/>
</workbook>
</file>

<file path=xl/calcChain.xml><?xml version="1.0" encoding="utf-8"?>
<calcChain xmlns="http://schemas.openxmlformats.org/spreadsheetml/2006/main">
  <c r="P18" i="1" l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2" i="1"/>
  <c r="M18" i="1" s="1"/>
  <c r="M19" i="1" l="1"/>
  <c r="M20" i="1" s="1"/>
</calcChain>
</file>

<file path=xl/sharedStrings.xml><?xml version="1.0" encoding="utf-8"?>
<sst xmlns="http://schemas.openxmlformats.org/spreadsheetml/2006/main" count="196" uniqueCount="77">
  <si>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</si>
  <si>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</si>
  <si>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</si>
  <si>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</si>
  <si>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</si>
  <si>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</si>
  <si>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</si>
  <si>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</si>
  <si>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</si>
  <si>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</si>
  <si>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</si>
  <si>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</si>
  <si>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</si>
  <si>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</si>
  <si>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</si>
  <si>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</si>
  <si>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</si>
  <si>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0000193</t>
  </si>
  <si>
    <t>0001</t>
  </si>
  <si>
    <t>001</t>
  </si>
  <si>
    <t>11000</t>
  </si>
  <si>
    <t>A01</t>
  </si>
  <si>
    <t>P</t>
  </si>
  <si>
    <t>115001106</t>
  </si>
  <si>
    <t>PŘEVEDENÍ VODY POTRUBÍM DN -900</t>
  </si>
  <si>
    <t>M</t>
  </si>
  <si>
    <t>Kč</t>
  </si>
  <si>
    <t>10</t>
  </si>
  <si>
    <t>A</t>
  </si>
  <si>
    <t>000000001</t>
  </si>
  <si>
    <t>Hrázka z místního kamene těsnění folie</t>
  </si>
  <si>
    <t>m3</t>
  </si>
  <si>
    <t>13000</t>
  </si>
  <si>
    <t>132301201</t>
  </si>
  <si>
    <t>HLB RÝH 2000MM TŘ.4 DO 100M3</t>
  </si>
  <si>
    <t>M3</t>
  </si>
  <si>
    <t>131301101</t>
  </si>
  <si>
    <t>HLOUBENÍ JAM NAZAP HOR 4 -100M3</t>
  </si>
  <si>
    <t>131301191</t>
  </si>
  <si>
    <t>PŘÍPL HLOUB JAM TEK VODA LTM HOR 4</t>
  </si>
  <si>
    <t>16000</t>
  </si>
  <si>
    <t>166101101</t>
  </si>
  <si>
    <t>PŘEHOZENÍ VÝKOPKU TŘ. 4</t>
  </si>
  <si>
    <t>17000</t>
  </si>
  <si>
    <t>171101131</t>
  </si>
  <si>
    <t>NÁSYPY NESOUDR.A SOUDR.STŘÍDAVĚ</t>
  </si>
  <si>
    <t>013</t>
  </si>
  <si>
    <t>96000</t>
  </si>
  <si>
    <t>B01</t>
  </si>
  <si>
    <t>961021311</t>
  </si>
  <si>
    <t>BOUR ZÁKL KAMENNÉ ZDIVO</t>
  </si>
  <si>
    <t>312</t>
  </si>
  <si>
    <t>32000</t>
  </si>
  <si>
    <t>326213211</t>
  </si>
  <si>
    <t>ZD OBKLAD LOM KAM MC 100 3 M3 REŽNÉ</t>
  </si>
  <si>
    <t>326211241</t>
  </si>
  <si>
    <t>ZDIV NADZÁKL LOMKÁM DO3M3 ŘÁD HR SP</t>
  </si>
  <si>
    <t>000000002</t>
  </si>
  <si>
    <t>Hrázka z pytlů plněných pískem</t>
  </si>
  <si>
    <t>000000003</t>
  </si>
  <si>
    <t>Hrázka z pytlů plněných pískem - odstranění</t>
  </si>
  <si>
    <t>99000</t>
  </si>
  <si>
    <t>998312011</t>
  </si>
  <si>
    <t>PH LES-TECH MEL HRAZ ÚPR BYSTŘIN</t>
  </si>
  <si>
    <t>T</t>
  </si>
  <si>
    <t>62000</t>
  </si>
  <si>
    <t>C01</t>
  </si>
  <si>
    <t>627458211</t>
  </si>
  <si>
    <t>SPÁROVÁNÍ MCS ZDÍ LOMKÁM 12CM</t>
  </si>
  <si>
    <t>M2</t>
  </si>
  <si>
    <t>321</t>
  </si>
  <si>
    <t>46000</t>
  </si>
  <si>
    <t>463212121</t>
  </si>
  <si>
    <t>ROVNANINA LOMKÁM VÝPLŇ SP TĚŽ KAM</t>
  </si>
  <si>
    <t>DPH 21 %</t>
  </si>
  <si>
    <t>Cena Kotelský potok celkem bez DPH</t>
  </si>
  <si>
    <t>Cena Kotelský potok 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</si>
</sst>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0"/>
    <numFmt numFmtId="166" formatCode="_-* #,##0\ &quot;Kè&quot;_-;\-* #,##0\ &quot;Kè&quot;_-;_-* &quot;-&quot;\ &quot;Kè&quot;_-;_-@_-"/>
    <numFmt numFmtId="167" formatCode="_-* #,##0\ _K_è_-;\-* #,##0\ _K_è_-;_-* &quot;-&quot;\ _K_è_-;_-@_-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è" xfId="1"/>
    <cellStyle name="è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tabSelected="1" topLeftCell="F1" workbookViewId="0">
      <selection activeCell="L2" sqref="L2"/>
    </sheetView>
  </sheetViews>
  <sheetFormatPr defaultRowHeight="12.75" x14ac:dyDescent="0.2"/>
  <cols>
    <col min="1" max="1" width="7.7109375" style="1" hidden="1" customWidth="1"/>
    <col min="2" max="2" width="4.7109375" style="1" hidden="1" customWidth="1"/>
    <col min="3" max="3" width="3.7109375" style="1" hidden="1" customWidth="1"/>
    <col min="4" max="4" width="5.7109375" style="1" hidden="1" customWidth="1"/>
    <col min="5" max="5" width="3.7109375" style="1" hidden="1" customWidth="1"/>
    <col min="6" max="6" width="3.7109375" style="1" customWidth="1"/>
    <col min="7" max="7" width="1.7109375" style="1" customWidth="1"/>
    <col min="8" max="8" width="9.7109375" style="1" customWidth="1"/>
    <col min="9" max="9" width="45.7109375" style="1" customWidth="1"/>
    <col min="10" max="10" width="3.7109375" style="1" customWidth="1"/>
    <col min="11" max="11" width="11.7109375" style="2" customWidth="1"/>
    <col min="12" max="12" width="10.7109375" style="3" customWidth="1"/>
    <col min="13" max="13" width="11.7109375" style="3" customWidth="1"/>
    <col min="14" max="14" width="2.7109375" style="1" customWidth="1"/>
    <col min="15" max="15" width="10.7109375" style="4" customWidth="1"/>
    <col min="16" max="16" width="9.7109375" style="4" customWidth="1"/>
    <col min="17" max="17" width="2.7109375" style="1" hidden="1" customWidth="1"/>
  </cols>
  <sheetData>
    <row r="1" spans="1:17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 x14ac:dyDescent="0.2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7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20</v>
      </c>
      <c r="L2" s="5">
        <v>0</v>
      </c>
      <c r="M2" s="3">
        <f>K2*L2</f>
        <v>0</v>
      </c>
      <c r="N2" s="1" t="s">
        <v>26</v>
      </c>
      <c r="O2" s="4">
        <v>2.102E-2</v>
      </c>
      <c r="P2" s="4">
        <v>0.42</v>
      </c>
      <c r="Q2" s="1" t="s">
        <v>27</v>
      </c>
    </row>
    <row r="3" spans="1:17" x14ac:dyDescent="0.2">
      <c r="A3" s="1" t="s">
        <v>17</v>
      </c>
      <c r="B3" s="1" t="s">
        <v>18</v>
      </c>
      <c r="C3" s="1" t="s">
        <v>19</v>
      </c>
      <c r="D3" s="1" t="s">
        <v>20</v>
      </c>
      <c r="E3" s="1" t="s">
        <v>21</v>
      </c>
      <c r="F3" s="1">
        <v>8</v>
      </c>
      <c r="G3" s="1" t="s">
        <v>28</v>
      </c>
      <c r="H3" s="1" t="s">
        <v>29</v>
      </c>
      <c r="I3" s="1" t="s">
        <v>30</v>
      </c>
      <c r="J3" s="1" t="s">
        <v>31</v>
      </c>
      <c r="K3" s="2">
        <v>8</v>
      </c>
      <c r="L3" s="5">
        <v>0</v>
      </c>
      <c r="M3" s="3">
        <f t="shared" ref="M3:M17" si="0">K3*L3</f>
        <v>0</v>
      </c>
      <c r="N3" s="1" t="s">
        <v>26</v>
      </c>
      <c r="O3" s="4">
        <v>0</v>
      </c>
      <c r="P3" s="4">
        <v>0</v>
      </c>
      <c r="Q3" s="1" t="s">
        <v>27</v>
      </c>
    </row>
    <row r="4" spans="1:17" x14ac:dyDescent="0.2">
      <c r="A4" s="1" t="s">
        <v>17</v>
      </c>
      <c r="B4" s="1" t="s">
        <v>18</v>
      </c>
      <c r="C4" s="1" t="s">
        <v>19</v>
      </c>
      <c r="D4" s="1" t="s">
        <v>32</v>
      </c>
      <c r="E4" s="1" t="s">
        <v>21</v>
      </c>
      <c r="F4" s="1">
        <v>1</v>
      </c>
      <c r="G4" s="1" t="s">
        <v>22</v>
      </c>
      <c r="H4" s="1" t="s">
        <v>33</v>
      </c>
      <c r="I4" s="1" t="s">
        <v>34</v>
      </c>
      <c r="J4" s="1" t="s">
        <v>35</v>
      </c>
      <c r="K4" s="2">
        <v>7.5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v>0</v>
      </c>
      <c r="Q4" s="1" t="s">
        <v>27</v>
      </c>
    </row>
    <row r="5" spans="1:17" x14ac:dyDescent="0.2">
      <c r="A5" s="1" t="s">
        <v>17</v>
      </c>
      <c r="B5" s="1" t="s">
        <v>18</v>
      </c>
      <c r="C5" s="1" t="s">
        <v>19</v>
      </c>
      <c r="D5" s="1" t="s">
        <v>32</v>
      </c>
      <c r="E5" s="1" t="s">
        <v>21</v>
      </c>
      <c r="F5" s="1">
        <v>3</v>
      </c>
      <c r="G5" s="1" t="s">
        <v>22</v>
      </c>
      <c r="H5" s="1" t="s">
        <v>36</v>
      </c>
      <c r="I5" s="1" t="s">
        <v>37</v>
      </c>
      <c r="J5" s="1" t="s">
        <v>35</v>
      </c>
      <c r="K5" s="2">
        <v>36.5</v>
      </c>
      <c r="L5" s="5">
        <v>0</v>
      </c>
      <c r="M5" s="3">
        <f t="shared" si="0"/>
        <v>0</v>
      </c>
      <c r="N5" s="1" t="s">
        <v>26</v>
      </c>
      <c r="O5" s="4">
        <v>0</v>
      </c>
      <c r="P5" s="4">
        <v>0</v>
      </c>
      <c r="Q5" s="1" t="s">
        <v>27</v>
      </c>
    </row>
    <row r="6" spans="1:17" x14ac:dyDescent="0.2">
      <c r="A6" s="1" t="s">
        <v>17</v>
      </c>
      <c r="B6" s="1" t="s">
        <v>18</v>
      </c>
      <c r="C6" s="1" t="s">
        <v>19</v>
      </c>
      <c r="D6" s="1" t="s">
        <v>32</v>
      </c>
      <c r="E6" s="1" t="s">
        <v>21</v>
      </c>
      <c r="F6" s="1">
        <v>4</v>
      </c>
      <c r="G6" s="1" t="s">
        <v>22</v>
      </c>
      <c r="H6" s="1" t="s">
        <v>38</v>
      </c>
      <c r="I6" s="1" t="s">
        <v>39</v>
      </c>
      <c r="J6" s="1" t="s">
        <v>35</v>
      </c>
      <c r="K6" s="2">
        <v>36.5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 x14ac:dyDescent="0.2">
      <c r="A7" s="1" t="s">
        <v>17</v>
      </c>
      <c r="B7" s="1" t="s">
        <v>18</v>
      </c>
      <c r="C7" s="1" t="s">
        <v>19</v>
      </c>
      <c r="D7" s="1" t="s">
        <v>40</v>
      </c>
      <c r="E7" s="1" t="s">
        <v>21</v>
      </c>
      <c r="F7" s="1">
        <v>5</v>
      </c>
      <c r="G7" s="1" t="s">
        <v>22</v>
      </c>
      <c r="H7" s="1" t="s">
        <v>41</v>
      </c>
      <c r="I7" s="1" t="s">
        <v>42</v>
      </c>
      <c r="J7" s="1" t="s">
        <v>35</v>
      </c>
      <c r="K7" s="2">
        <v>112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 x14ac:dyDescent="0.2">
      <c r="A8" s="1" t="s">
        <v>17</v>
      </c>
      <c r="B8" s="1" t="s">
        <v>18</v>
      </c>
      <c r="C8" s="1" t="s">
        <v>19</v>
      </c>
      <c r="D8" s="1" t="s">
        <v>43</v>
      </c>
      <c r="E8" s="1" t="s">
        <v>21</v>
      </c>
      <c r="F8" s="1">
        <v>2</v>
      </c>
      <c r="G8" s="1" t="s">
        <v>22</v>
      </c>
      <c r="H8" s="1" t="s">
        <v>44</v>
      </c>
      <c r="I8" s="1" t="s">
        <v>45</v>
      </c>
      <c r="J8" s="1" t="s">
        <v>35</v>
      </c>
      <c r="K8" s="2">
        <v>7.5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 x14ac:dyDescent="0.2">
      <c r="A9" s="1" t="s">
        <v>17</v>
      </c>
      <c r="B9" s="1" t="s">
        <v>18</v>
      </c>
      <c r="C9" s="1" t="s">
        <v>19</v>
      </c>
      <c r="D9" s="1" t="s">
        <v>43</v>
      </c>
      <c r="E9" s="1" t="s">
        <v>21</v>
      </c>
      <c r="F9" s="1">
        <v>6</v>
      </c>
      <c r="G9" s="1" t="s">
        <v>22</v>
      </c>
      <c r="H9" s="1" t="s">
        <v>44</v>
      </c>
      <c r="I9" s="1" t="s">
        <v>45</v>
      </c>
      <c r="J9" s="1" t="s">
        <v>35</v>
      </c>
      <c r="K9" s="2">
        <v>44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v>0</v>
      </c>
      <c r="Q9" s="1" t="s">
        <v>27</v>
      </c>
    </row>
    <row r="10" spans="1:17" x14ac:dyDescent="0.2">
      <c r="A10" s="1" t="s">
        <v>17</v>
      </c>
      <c r="B10" s="1" t="s">
        <v>18</v>
      </c>
      <c r="C10" s="1" t="s">
        <v>46</v>
      </c>
      <c r="D10" s="1" t="s">
        <v>47</v>
      </c>
      <c r="E10" s="1" t="s">
        <v>48</v>
      </c>
      <c r="F10" s="1">
        <v>9</v>
      </c>
      <c r="G10" s="1" t="s">
        <v>22</v>
      </c>
      <c r="H10" s="1" t="s">
        <v>49</v>
      </c>
      <c r="I10" s="1" t="s">
        <v>50</v>
      </c>
      <c r="J10" s="1" t="s">
        <v>35</v>
      </c>
      <c r="K10" s="2">
        <v>1.5</v>
      </c>
      <c r="L10" s="5">
        <v>0</v>
      </c>
      <c r="M10" s="3">
        <f t="shared" si="0"/>
        <v>0</v>
      </c>
      <c r="N10" s="1" t="s">
        <v>26</v>
      </c>
      <c r="O10" s="4">
        <v>0</v>
      </c>
      <c r="P10" s="4">
        <v>0</v>
      </c>
      <c r="Q10" s="1" t="s">
        <v>27</v>
      </c>
    </row>
    <row r="11" spans="1:17" x14ac:dyDescent="0.2">
      <c r="A11" s="1" t="s">
        <v>17</v>
      </c>
      <c r="B11" s="1" t="s">
        <v>18</v>
      </c>
      <c r="C11" s="1" t="s">
        <v>51</v>
      </c>
      <c r="D11" s="1" t="s">
        <v>52</v>
      </c>
      <c r="E11" s="1" t="s">
        <v>21</v>
      </c>
      <c r="F11" s="1">
        <v>11</v>
      </c>
      <c r="G11" s="1" t="s">
        <v>22</v>
      </c>
      <c r="H11" s="1" t="s">
        <v>53</v>
      </c>
      <c r="I11" s="1" t="s">
        <v>54</v>
      </c>
      <c r="J11" s="1" t="s">
        <v>35</v>
      </c>
      <c r="K11" s="2">
        <v>8.9</v>
      </c>
      <c r="L11" s="5">
        <v>0</v>
      </c>
      <c r="M11" s="3">
        <f t="shared" si="0"/>
        <v>0</v>
      </c>
      <c r="N11" s="1" t="s">
        <v>26</v>
      </c>
      <c r="O11" s="4">
        <v>3.1469399999999998</v>
      </c>
      <c r="P11" s="4">
        <v>28.007999999999999</v>
      </c>
      <c r="Q11" s="1" t="s">
        <v>27</v>
      </c>
    </row>
    <row r="12" spans="1:17" x14ac:dyDescent="0.2">
      <c r="A12" s="1" t="s">
        <v>17</v>
      </c>
      <c r="B12" s="1" t="s">
        <v>18</v>
      </c>
      <c r="C12" s="1" t="s">
        <v>51</v>
      </c>
      <c r="D12" s="1" t="s">
        <v>52</v>
      </c>
      <c r="E12" s="1" t="s">
        <v>21</v>
      </c>
      <c r="F12" s="1">
        <v>12</v>
      </c>
      <c r="G12" s="1" t="s">
        <v>22</v>
      </c>
      <c r="H12" s="1" t="s">
        <v>55</v>
      </c>
      <c r="I12" s="1" t="s">
        <v>56</v>
      </c>
      <c r="J12" s="1" t="s">
        <v>35</v>
      </c>
      <c r="K12" s="2">
        <v>3.8</v>
      </c>
      <c r="L12" s="5">
        <v>0</v>
      </c>
      <c r="M12" s="3">
        <f t="shared" si="0"/>
        <v>0</v>
      </c>
      <c r="N12" s="1" t="s">
        <v>26</v>
      </c>
      <c r="O12" s="4">
        <v>3.17761</v>
      </c>
      <c r="P12" s="4">
        <v>12.074999999999999</v>
      </c>
      <c r="Q12" s="1" t="s">
        <v>27</v>
      </c>
    </row>
    <row r="13" spans="1:17" x14ac:dyDescent="0.2">
      <c r="A13" s="1" t="s">
        <v>17</v>
      </c>
      <c r="B13" s="1" t="s">
        <v>18</v>
      </c>
      <c r="C13" s="1" t="s">
        <v>51</v>
      </c>
      <c r="D13" s="1" t="s">
        <v>52</v>
      </c>
      <c r="E13" s="1" t="s">
        <v>21</v>
      </c>
      <c r="F13" s="1">
        <v>13</v>
      </c>
      <c r="G13" s="1" t="s">
        <v>28</v>
      </c>
      <c r="H13" s="1" t="s">
        <v>57</v>
      </c>
      <c r="I13" s="1" t="s">
        <v>58</v>
      </c>
      <c r="J13" s="1" t="s">
        <v>31</v>
      </c>
      <c r="K13" s="2">
        <v>8</v>
      </c>
      <c r="L13" s="5">
        <v>0</v>
      </c>
      <c r="M13" s="3">
        <f t="shared" si="0"/>
        <v>0</v>
      </c>
      <c r="N13" s="1" t="s">
        <v>26</v>
      </c>
      <c r="O13" s="4">
        <v>0</v>
      </c>
      <c r="P13" s="4">
        <v>0</v>
      </c>
      <c r="Q13" s="1" t="s">
        <v>27</v>
      </c>
    </row>
    <row r="14" spans="1:17" x14ac:dyDescent="0.2">
      <c r="A14" s="1" t="s">
        <v>17</v>
      </c>
      <c r="B14" s="1" t="s">
        <v>18</v>
      </c>
      <c r="C14" s="1" t="s">
        <v>51</v>
      </c>
      <c r="D14" s="1" t="s">
        <v>52</v>
      </c>
      <c r="E14" s="1" t="s">
        <v>21</v>
      </c>
      <c r="F14" s="1">
        <v>14</v>
      </c>
      <c r="G14" s="1" t="s">
        <v>28</v>
      </c>
      <c r="H14" s="1" t="s">
        <v>59</v>
      </c>
      <c r="I14" s="1" t="s">
        <v>60</v>
      </c>
      <c r="J14" s="1" t="s">
        <v>31</v>
      </c>
      <c r="K14" s="2">
        <v>8</v>
      </c>
      <c r="L14" s="5">
        <v>0</v>
      </c>
      <c r="M14" s="3">
        <f t="shared" si="0"/>
        <v>0</v>
      </c>
      <c r="N14" s="1" t="s">
        <v>26</v>
      </c>
      <c r="O14" s="4">
        <v>0</v>
      </c>
      <c r="P14" s="4">
        <v>0</v>
      </c>
      <c r="Q14" s="1" t="s">
        <v>27</v>
      </c>
    </row>
    <row r="15" spans="1:17" x14ac:dyDescent="0.2">
      <c r="A15" s="1" t="s">
        <v>17</v>
      </c>
      <c r="B15" s="1" t="s">
        <v>18</v>
      </c>
      <c r="C15" s="1" t="s">
        <v>51</v>
      </c>
      <c r="D15" s="1" t="s">
        <v>61</v>
      </c>
      <c r="E15" s="1" t="s">
        <v>21</v>
      </c>
      <c r="F15" s="1">
        <v>15</v>
      </c>
      <c r="G15" s="1" t="s">
        <v>22</v>
      </c>
      <c r="H15" s="1" t="s">
        <v>62</v>
      </c>
      <c r="I15" s="1" t="s">
        <v>63</v>
      </c>
      <c r="J15" s="1" t="s">
        <v>64</v>
      </c>
      <c r="K15" s="2">
        <v>164.441</v>
      </c>
      <c r="L15" s="5">
        <v>0</v>
      </c>
      <c r="M15" s="3">
        <f t="shared" si="0"/>
        <v>0</v>
      </c>
      <c r="N15" s="1" t="s">
        <v>26</v>
      </c>
      <c r="O15" s="4">
        <v>0</v>
      </c>
      <c r="P15" s="4">
        <v>0</v>
      </c>
      <c r="Q15" s="1" t="s">
        <v>27</v>
      </c>
    </row>
    <row r="16" spans="1:17" x14ac:dyDescent="0.2">
      <c r="A16" s="1" t="s">
        <v>17</v>
      </c>
      <c r="B16" s="1" t="s">
        <v>18</v>
      </c>
      <c r="C16" s="1" t="s">
        <v>51</v>
      </c>
      <c r="D16" s="1" t="s">
        <v>65</v>
      </c>
      <c r="E16" s="1" t="s">
        <v>66</v>
      </c>
      <c r="F16" s="1">
        <v>10</v>
      </c>
      <c r="G16" s="1" t="s">
        <v>22</v>
      </c>
      <c r="H16" s="1" t="s">
        <v>67</v>
      </c>
      <c r="I16" s="1" t="s">
        <v>68</v>
      </c>
      <c r="J16" s="1" t="s">
        <v>69</v>
      </c>
      <c r="K16" s="2">
        <v>6</v>
      </c>
      <c r="L16" s="5">
        <v>0</v>
      </c>
      <c r="M16" s="3">
        <f t="shared" si="0"/>
        <v>0</v>
      </c>
      <c r="N16" s="1" t="s">
        <v>26</v>
      </c>
      <c r="O16" s="4">
        <v>3.3210000000000003E-2</v>
      </c>
      <c r="P16" s="4">
        <v>0.19900000000000001</v>
      </c>
      <c r="Q16" s="1" t="s">
        <v>27</v>
      </c>
    </row>
    <row r="17" spans="1:17" x14ac:dyDescent="0.2">
      <c r="A17" s="1" t="s">
        <v>17</v>
      </c>
      <c r="B17" s="1" t="s">
        <v>18</v>
      </c>
      <c r="C17" s="1" t="s">
        <v>70</v>
      </c>
      <c r="D17" s="1" t="s">
        <v>71</v>
      </c>
      <c r="E17" s="1" t="s">
        <v>21</v>
      </c>
      <c r="F17" s="1">
        <v>16</v>
      </c>
      <c r="G17" s="1" t="s">
        <v>22</v>
      </c>
      <c r="H17" s="1" t="s">
        <v>72</v>
      </c>
      <c r="I17" s="1" t="s">
        <v>73</v>
      </c>
      <c r="J17" s="1" t="s">
        <v>35</v>
      </c>
      <c r="K17" s="2">
        <v>51.24</v>
      </c>
      <c r="L17" s="5">
        <v>0</v>
      </c>
      <c r="M17" s="3">
        <f t="shared" si="0"/>
        <v>0</v>
      </c>
      <c r="N17" s="1" t="s">
        <v>26</v>
      </c>
      <c r="O17" s="4">
        <v>2.4148900000000002</v>
      </c>
      <c r="P17" s="4">
        <v>123.739</v>
      </c>
      <c r="Q17" s="1" t="s">
        <v>27</v>
      </c>
    </row>
    <row r="18" spans="1:17" x14ac:dyDescent="0.2">
      <c r="I18" s="1" t="s">
        <v>75</v>
      </c>
      <c r="M18" s="3">
        <f>SUM(M2:M17)</f>
        <v>0</v>
      </c>
      <c r="P18" s="4">
        <f>SUM(P2:P17)</f>
        <v>164.441</v>
      </c>
    </row>
    <row r="19" spans="1:17" x14ac:dyDescent="0.2">
      <c r="I19" s="1" t="s">
        <v>74</v>
      </c>
      <c r="M19" s="3">
        <f>0.21*M18</f>
        <v>0</v>
      </c>
    </row>
    <row r="20" spans="1:17" x14ac:dyDescent="0.2">
      <c r="I20" s="1" t="s">
        <v>76</v>
      </c>
      <c r="M20" s="3">
        <f>M18+M19</f>
        <v>0</v>
      </c>
    </row>
  </sheetData>
  <sheetProtection password="CE9A" sheet="1" objects="1" scenarios="1" selectLockedCells="1"/>
  <pageMargins left="0.78740157499999996" right="0.78740157499999996" top="0.984251969" bottom="0.984251969" header="0.4921259845" footer="0.4921259845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KOTELSKÝ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Braunová Radka</cp:lastModifiedBy>
  <cp:lastPrinted>2014-09-26T11:15:24Z</cp:lastPrinted>
  <dcterms:created xsi:type="dcterms:W3CDTF">2013-12-21T17:51:51Z</dcterms:created>
  <dcterms:modified xsi:type="dcterms:W3CDTF">2015-02-19T10:46:30Z</dcterms:modified>
</cp:coreProperties>
</file>